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S17" i="1" l="1"/>
  <c r="S24" i="1" l="1"/>
  <c r="R10" i="1" l="1"/>
  <c r="R11" i="1"/>
  <c r="R15" i="1"/>
  <c r="R20" i="1"/>
  <c r="R21" i="1"/>
  <c r="R22" i="1"/>
  <c r="R23" i="1"/>
  <c r="R25" i="1"/>
  <c r="R9" i="1"/>
  <c r="S9" i="1" l="1"/>
  <c r="S10" i="1"/>
  <c r="S11" i="1"/>
  <c r="S12" i="1"/>
  <c r="S13" i="1"/>
  <c r="S14" i="1"/>
  <c r="S15" i="1"/>
  <c r="S16" i="1"/>
  <c r="S18" i="1"/>
  <c r="S19" i="1"/>
  <c r="S20" i="1"/>
  <c r="S21" i="1"/>
  <c r="S22" i="1"/>
  <c r="S23" i="1"/>
  <c r="S25" i="1"/>
  <c r="S26" i="1"/>
  <c r="S27" i="1"/>
</calcChain>
</file>

<file path=xl/sharedStrings.xml><?xml version="1.0" encoding="utf-8"?>
<sst xmlns="http://schemas.openxmlformats.org/spreadsheetml/2006/main" count="334" uniqueCount="159">
  <si>
    <t>Naručitelj/OIB</t>
  </si>
  <si>
    <t>Predmet nabave</t>
  </si>
  <si>
    <t>CPV</t>
  </si>
  <si>
    <t>Vrsta postupka</t>
  </si>
  <si>
    <t>Evidencijski broj nabave</t>
  </si>
  <si>
    <t>Datum sklapanja</t>
  </si>
  <si>
    <t>Ugovaratelj/OIB</t>
  </si>
  <si>
    <t>PDV</t>
  </si>
  <si>
    <t>Trajanje ugovora</t>
  </si>
  <si>
    <t xml:space="preserve">Financirano iz fondova EU </t>
  </si>
  <si>
    <t>Status ugovora</t>
  </si>
  <si>
    <t>Poveznica EOJN</t>
  </si>
  <si>
    <t>U-1</t>
  </si>
  <si>
    <t>U-2</t>
  </si>
  <si>
    <t>U-3</t>
  </si>
  <si>
    <t>U-4</t>
  </si>
  <si>
    <t>U-5</t>
  </si>
  <si>
    <t>U-6</t>
  </si>
  <si>
    <t>U-7</t>
  </si>
  <si>
    <t>R-1</t>
  </si>
  <si>
    <t>R-2</t>
  </si>
  <si>
    <t>R-3</t>
  </si>
  <si>
    <t>R-4</t>
  </si>
  <si>
    <t>R-5</t>
  </si>
  <si>
    <t>Održavanje računalne mrežne i programske opreme i Web stranica</t>
  </si>
  <si>
    <t>Nabava izuzeta od primjene ZNJ</t>
  </si>
  <si>
    <t>Članak 12. stavak 1. točka 1. ZJN2016-jednostavna nabava</t>
  </si>
  <si>
    <t>Ugovor / OS /         narudžbenica</t>
  </si>
  <si>
    <t>2023/01-84</t>
  </si>
  <si>
    <t>Ugovor</t>
  </si>
  <si>
    <t>OS</t>
  </si>
  <si>
    <t>Narudžbenica</t>
  </si>
  <si>
    <t>NE</t>
  </si>
  <si>
    <t>Ugovoren</t>
  </si>
  <si>
    <t>U tijeku</t>
  </si>
  <si>
    <t>7. 12. 2023.</t>
  </si>
  <si>
    <t>13. 12. 2023.</t>
  </si>
  <si>
    <t>Isporuka i održavanje "LABIS 8" programskog paketa</t>
  </si>
  <si>
    <t>Njama i državanje dijeljenog servera</t>
  </si>
  <si>
    <t>https://eojn.hr/contract-eo/5424</t>
  </si>
  <si>
    <t>https://eojn.hr/contract-eo/5427</t>
  </si>
  <si>
    <t>https://eojn.hr/contract-eo/5430</t>
  </si>
  <si>
    <t>O-002/2024</t>
  </si>
  <si>
    <t>S-001/2024</t>
  </si>
  <si>
    <t>N 22/24, N 95/24</t>
  </si>
  <si>
    <t>1. 2. 2024.</t>
  </si>
  <si>
    <t>Umjetnička škola Miroslav Magdalenić Čakovec          OIB: 76282171892</t>
  </si>
  <si>
    <t>https://eojn.hr/contract-eo/61524</t>
  </si>
  <si>
    <t>5. 6. 2024.</t>
  </si>
  <si>
    <t>Obrazloženje ako je iznos isplaćen veći od iznosa na koji je ugovoren ili razlozi zbog kojih je raskinut</t>
  </si>
  <si>
    <t>Izvršen</t>
  </si>
  <si>
    <t>Poništen</t>
  </si>
  <si>
    <t>Raskinut</t>
  </si>
  <si>
    <t>Ukupno plaćeno        (s PDV-om)</t>
  </si>
  <si>
    <t>Pravna osnova za izuzeće</t>
  </si>
  <si>
    <t>Ugovor se daje u podugovor</t>
  </si>
  <si>
    <t>Podugovaratelj/OIB</t>
  </si>
  <si>
    <t>DA</t>
  </si>
  <si>
    <t>Ukupna vrijednost bez PDV-a</t>
  </si>
  <si>
    <t>Ukupna vrijednost s PDV-om</t>
  </si>
  <si>
    <t>https://eojn.hr/contract-eo/61517</t>
  </si>
  <si>
    <t>Štimanje i popravak klavira i pijanina</t>
  </si>
  <si>
    <t>N 39/24</t>
  </si>
  <si>
    <t>Narudžbenica-grupni unos</t>
  </si>
  <si>
    <t>Broj narudžbenica (za grupni unos)</t>
  </si>
  <si>
    <t>27. 2. 2024.</t>
  </si>
  <si>
    <t>"KOS" Radionica za popravak glazbala Zagreb/OIB: 47799515749</t>
  </si>
  <si>
    <t>https://eojn.hr/contract-eo/150636</t>
  </si>
  <si>
    <t>1. 2. 2024.-5. 6. 2024.</t>
  </si>
  <si>
    <t>1. 1.2024.-31. 12. 2024.</t>
  </si>
  <si>
    <t>27. 2. 2024.-6. 3. 2024.</t>
  </si>
  <si>
    <t>6. 3. 2024.</t>
  </si>
  <si>
    <t>Servis i popravak flauta</t>
  </si>
  <si>
    <t>N 53/24, N 65/24</t>
  </si>
  <si>
    <t>21. 3. 2024.</t>
  </si>
  <si>
    <t>MCS d.o.o. Strahoninec                                OIB: 71383013024</t>
  </si>
  <si>
    <t>Optimus Lab d.o.o. Čakovec                      OIB: 71981294715</t>
  </si>
  <si>
    <t>https://eojn.hr/contract-eo/150655</t>
  </si>
  <si>
    <t>N 23/24, N 71/24, N 96/24</t>
  </si>
  <si>
    <t>ANDORAMA d.o.o. Varaždin                 OIB: 96271224131</t>
  </si>
  <si>
    <t>ZOPTIK-obrt za usluge Čakovec            OIB: 19302505521</t>
  </si>
  <si>
    <t>HOZ KONCEPTI Savska Ves                     OIB: 83226380716</t>
  </si>
  <si>
    <t>Optimus Lab d.o.o. Čakovec                          OIB: 71981294715</t>
  </si>
  <si>
    <t>21. 3. 2024.-24. 10. 2024.</t>
  </si>
  <si>
    <t>24. 10. 2024.</t>
  </si>
  <si>
    <t>https://eojn.hr/contract-eo/61511</t>
  </si>
  <si>
    <t>N 72/24</t>
  </si>
  <si>
    <t>23. 4. 2024.</t>
  </si>
  <si>
    <t>ZEC produkcija Varaždin                       OIB: 19302505521</t>
  </si>
  <si>
    <t>23. 4. 2024-29. 4. 2024.</t>
  </si>
  <si>
    <t>29. 4. 2024.</t>
  </si>
  <si>
    <t>Fotografiranje školskog programa - svečana podjela svjedodžbi</t>
  </si>
  <si>
    <t>Fotografiranje školskog koncerta - Koncert nagrađenih učenika</t>
  </si>
  <si>
    <t>Fotografiranje školskih koncerata - Fašnički koncerti i Završni koncert Škole</t>
  </si>
  <si>
    <t>Snimanje i montaža školskih koncerata - Fašnički koncert, Završni koncert, Koncert nagrađenih učenika</t>
  </si>
  <si>
    <t>https://eojn.hr/contract-eo/150665</t>
  </si>
  <si>
    <t>N 121/24</t>
  </si>
  <si>
    <t>1. 7. 2024.</t>
  </si>
  <si>
    <t>1. 7. 2024.-3. 7. 2024.</t>
  </si>
  <si>
    <t>3. 7. 2024.</t>
  </si>
  <si>
    <t>Snimanje školskog programa - svečana podjela svjedodžbi</t>
  </si>
  <si>
    <t>https://eojn.hr/contract-eo/150673</t>
  </si>
  <si>
    <t>N 122/24</t>
  </si>
  <si>
    <t>Soboslikarski radovi</t>
  </si>
  <si>
    <t>N 125/24, N 131/24</t>
  </si>
  <si>
    <t>19. 7. 2024.</t>
  </si>
  <si>
    <t>GIPS MONT-M d.o.o. Čakovec            OIB: 82526204497</t>
  </si>
  <si>
    <t>19. 7. 2024.-13. 9. 2024.</t>
  </si>
  <si>
    <t>13. 9. 2024.</t>
  </si>
  <si>
    <t>https://eojn.hr/contract-eo/150690</t>
  </si>
  <si>
    <t>https://eojn.hr/contract-eo/96717</t>
  </si>
  <si>
    <t>243/ep/24</t>
  </si>
  <si>
    <t>27. 8. 2024.</t>
  </si>
  <si>
    <t>List Međimurje d.o.o. Čakovec              OIB: 66702054193</t>
  </si>
  <si>
    <t>1. 9. 2024.-31. 8. 2025.</t>
  </si>
  <si>
    <t>Propagandni oglasi, reklame, marketinške objave</t>
  </si>
  <si>
    <t>46/2024</t>
  </si>
  <si>
    <t>2. 9. 2024.</t>
  </si>
  <si>
    <t>MEDIA NOVINE d.o.o. Čakovec            OIB: 37268927073</t>
  </si>
  <si>
    <t>24. 8. 2024.-24.8.2025.</t>
  </si>
  <si>
    <t>https://eojn.hr/contract-eo/96726</t>
  </si>
  <si>
    <t>Održavanje računalne mrežne i programske opreme u sklopu projekta e-škole</t>
  </si>
  <si>
    <t>2024/55-0901</t>
  </si>
  <si>
    <t>https://eojn.hr/contract-eo/150572</t>
  </si>
  <si>
    <t>N/24</t>
  </si>
  <si>
    <t>20. 9. 2024.</t>
  </si>
  <si>
    <t>IN Promocija d.o.o. Čakovec              OIB: 58110346325</t>
  </si>
  <si>
    <t>20. 9. 2024.-20. 9. 2025.</t>
  </si>
  <si>
    <t>https://eojn.hr/contract-eo/150584</t>
  </si>
  <si>
    <t>Štimanje i popravak harmonika</t>
  </si>
  <si>
    <t>N 145/24</t>
  </si>
  <si>
    <t>https://eojn.hr/contract-eo/152178</t>
  </si>
  <si>
    <t>19. 9. 2024.</t>
  </si>
  <si>
    <t>SERVIS HARMONIKA JUGEC Zagreb    OIB: 30972983553</t>
  </si>
  <si>
    <t>19. 9. 2024.-16. 10. 2024.</t>
  </si>
  <si>
    <t>16. 10. 2024.</t>
  </si>
  <si>
    <t>2024. GODINA</t>
  </si>
  <si>
    <t>REGISTAR UGOVORA - NARUDŽBENICA UMJETNIČKE ŠKOLE MIROSLAV MAGDALENIĆ ČAKOVEC</t>
  </si>
  <si>
    <t xml:space="preserve">Članak 28. Zakona o javnoj nabavi (NN 120/16, 114/22) </t>
  </si>
  <si>
    <t>Datum izvršenja/raskida/poništenja</t>
  </si>
  <si>
    <t>Broj-oznaka ugovora / OS / narudžbenice</t>
  </si>
  <si>
    <t>Promidžbeno oglašavanje na medijskim kanalima izvršitelja</t>
  </si>
  <si>
    <t>N 91/24</t>
  </si>
  <si>
    <t>23. 5. 2024.</t>
  </si>
  <si>
    <t>23. 5. 2024.-29. 5. 2024.</t>
  </si>
  <si>
    <t>29. 5. 2024.</t>
  </si>
  <si>
    <t>Licence Sibelius Ultimate Perpetual EDU</t>
  </si>
  <si>
    <t>https://eojn.hr/contract-eo/153391</t>
  </si>
  <si>
    <t>N 182/24</t>
  </si>
  <si>
    <t>21. 11. 2024.</t>
  </si>
  <si>
    <t>21. 11. 2024.-10. 12.2024.</t>
  </si>
  <si>
    <t>10. 12. 2024.</t>
  </si>
  <si>
    <t>Snimanje i montaža Adventskog koncerta Škole</t>
  </si>
  <si>
    <t>N 183/24</t>
  </si>
  <si>
    <t>Fotografiranje Adventskog koncerta Škole</t>
  </si>
  <si>
    <t>31. 12. 2024.</t>
  </si>
  <si>
    <t>Ažurirano dana 3. 1. 2025.</t>
  </si>
  <si>
    <t>https://eojn.hr/contract-eo/177187</t>
  </si>
  <si>
    <t>https://eojn.hr/contract-eo/177200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</si>
</sst>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1" applyBorder="1"/>
    <xf numFmtId="0" fontId="2" fillId="0" borderId="1" xfId="0" applyFont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0" fillId="0" borderId="0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0" xfId="0" applyFont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ojn.hr/contract-eo/150665" TargetMode="External"/><Relationship Id="rId13" Type="http://schemas.openxmlformats.org/officeDocument/2006/relationships/hyperlink" Target="https://eojn.hr/contract-eo/150572" TargetMode="External"/><Relationship Id="rId18" Type="http://schemas.openxmlformats.org/officeDocument/2006/relationships/hyperlink" Target="https://eojn.hr/contract-eo/177187" TargetMode="External"/><Relationship Id="rId3" Type="http://schemas.openxmlformats.org/officeDocument/2006/relationships/hyperlink" Target="https://eojn.hr/contract-eo/61524" TargetMode="External"/><Relationship Id="rId7" Type="http://schemas.openxmlformats.org/officeDocument/2006/relationships/hyperlink" Target="https://eojn.hr/contract-eo/61511" TargetMode="External"/><Relationship Id="rId12" Type="http://schemas.openxmlformats.org/officeDocument/2006/relationships/hyperlink" Target="https://eojn.hr/contract-eo/96726" TargetMode="External"/><Relationship Id="rId17" Type="http://schemas.openxmlformats.org/officeDocument/2006/relationships/hyperlink" Target="https://eojn.hr/contract-eo/5430" TargetMode="External"/><Relationship Id="rId2" Type="http://schemas.openxmlformats.org/officeDocument/2006/relationships/hyperlink" Target="https://eojn.hr/contract-eo/5427" TargetMode="External"/><Relationship Id="rId16" Type="http://schemas.openxmlformats.org/officeDocument/2006/relationships/hyperlink" Target="https://eojn.hr/contract-eo/153391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eojn.hr/contract-eo/5424" TargetMode="External"/><Relationship Id="rId6" Type="http://schemas.openxmlformats.org/officeDocument/2006/relationships/hyperlink" Target="https://eojn.hr/contract-eo/150655" TargetMode="External"/><Relationship Id="rId11" Type="http://schemas.openxmlformats.org/officeDocument/2006/relationships/hyperlink" Target="https://eojn.hr/contract-eo/96717" TargetMode="External"/><Relationship Id="rId5" Type="http://schemas.openxmlformats.org/officeDocument/2006/relationships/hyperlink" Target="https://eojn.hr/contract-eo/150636" TargetMode="External"/><Relationship Id="rId15" Type="http://schemas.openxmlformats.org/officeDocument/2006/relationships/hyperlink" Target="https://eojn.hr/contract-eo/152178" TargetMode="External"/><Relationship Id="rId10" Type="http://schemas.openxmlformats.org/officeDocument/2006/relationships/hyperlink" Target="https://eojn.hr/contract-eo/150690" TargetMode="External"/><Relationship Id="rId19" Type="http://schemas.openxmlformats.org/officeDocument/2006/relationships/hyperlink" Target="https://eojn.hr/contract-eo/177200" TargetMode="External"/><Relationship Id="rId4" Type="http://schemas.openxmlformats.org/officeDocument/2006/relationships/hyperlink" Target="https://eojn.hr/contract-eo/61517" TargetMode="External"/><Relationship Id="rId9" Type="http://schemas.openxmlformats.org/officeDocument/2006/relationships/hyperlink" Target="https://eojn.hr/contract-eo/150673" TargetMode="External"/><Relationship Id="rId14" Type="http://schemas.openxmlformats.org/officeDocument/2006/relationships/hyperlink" Target="https://eojn.hr/contract-eo/1505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29"/>
  <sheetViews>
    <sheetView tabSelected="1" topLeftCell="A13" zoomScaleNormal="100" workbookViewId="0">
      <selection activeCell="C28" sqref="C28"/>
    </sheetView>
  </sheetViews>
  <sheetFormatPr defaultRowHeight="15" x14ac:dyDescent="0.25"/>
  <cols>
    <col min="3" max="3" width="32.7109375" customWidth="1"/>
    <col min="4" max="4" width="42.7109375" customWidth="1"/>
    <col min="5" max="5" width="16" customWidth="1"/>
    <col min="6" max="6" width="61.42578125" customWidth="1"/>
    <col min="7" max="7" width="11.28515625" customWidth="1"/>
    <col min="8" max="8" width="29" customWidth="1"/>
    <col min="9" max="9" width="26.7109375" customWidth="1"/>
    <col min="10" max="10" width="15.5703125" customWidth="1"/>
    <col min="11" max="11" width="13" customWidth="1"/>
    <col min="12" max="12" width="22.85546875" customWidth="1"/>
    <col min="13" max="13" width="12.28515625" customWidth="1"/>
    <col min="14" max="14" width="34.7109375" customWidth="1"/>
    <col min="15" max="15" width="14" customWidth="1"/>
    <col min="16" max="16" width="15.42578125" customWidth="1"/>
    <col min="17" max="17" width="13.7109375" customWidth="1"/>
    <col min="18" max="18" width="12.28515625" customWidth="1"/>
    <col min="19" max="19" width="17.5703125" customWidth="1"/>
    <col min="20" max="20" width="22.28515625" customWidth="1"/>
    <col min="21" max="21" width="13" customWidth="1"/>
    <col min="22" max="22" width="14.42578125" customWidth="1"/>
    <col min="23" max="23" width="16.5703125" customWidth="1"/>
    <col min="24" max="24" width="15.42578125" customWidth="1"/>
    <col min="25" max="25" width="32.85546875" customWidth="1"/>
  </cols>
  <sheetData>
    <row r="3" spans="3:25" ht="18.75" x14ac:dyDescent="0.3">
      <c r="C3" s="18" t="s">
        <v>137</v>
      </c>
      <c r="D3" s="18"/>
      <c r="E3" s="18"/>
    </row>
    <row r="4" spans="3:25" ht="18.75" x14ac:dyDescent="0.3">
      <c r="C4" s="18" t="s">
        <v>136</v>
      </c>
      <c r="D4" s="18"/>
      <c r="E4" s="18"/>
    </row>
    <row r="5" spans="3:25" ht="18.75" x14ac:dyDescent="0.3">
      <c r="C5" s="18" t="s">
        <v>138</v>
      </c>
      <c r="D5" s="18"/>
      <c r="E5" s="18"/>
    </row>
    <row r="6" spans="3:25" ht="18.75" x14ac:dyDescent="0.3">
      <c r="C6" s="18"/>
      <c r="D6" s="18"/>
      <c r="E6" s="18"/>
    </row>
    <row r="8" spans="3:25" ht="51" x14ac:dyDescent="0.25">
      <c r="C8" s="8" t="s">
        <v>11</v>
      </c>
      <c r="D8" s="9" t="s">
        <v>0</v>
      </c>
      <c r="E8" s="10" t="s">
        <v>4</v>
      </c>
      <c r="F8" s="9" t="s">
        <v>1</v>
      </c>
      <c r="G8" s="9" t="s">
        <v>2</v>
      </c>
      <c r="H8" s="9" t="s">
        <v>3</v>
      </c>
      <c r="I8" s="9" t="s">
        <v>54</v>
      </c>
      <c r="J8" s="10" t="s">
        <v>27</v>
      </c>
      <c r="K8" s="14" t="s">
        <v>64</v>
      </c>
      <c r="L8" s="10" t="s">
        <v>140</v>
      </c>
      <c r="M8" s="10" t="s">
        <v>5</v>
      </c>
      <c r="N8" s="9" t="s">
        <v>6</v>
      </c>
      <c r="O8" s="10" t="s">
        <v>55</v>
      </c>
      <c r="P8" s="10" t="s">
        <v>56</v>
      </c>
      <c r="Q8" s="10" t="s">
        <v>58</v>
      </c>
      <c r="R8" s="9" t="s">
        <v>7</v>
      </c>
      <c r="S8" s="11" t="s">
        <v>59</v>
      </c>
      <c r="T8" s="9" t="s">
        <v>8</v>
      </c>
      <c r="U8" s="10" t="s">
        <v>9</v>
      </c>
      <c r="V8" s="8" t="s">
        <v>10</v>
      </c>
      <c r="W8" s="10" t="s">
        <v>139</v>
      </c>
      <c r="X8" s="10" t="s">
        <v>53</v>
      </c>
      <c r="Y8" s="12" t="s">
        <v>49</v>
      </c>
    </row>
    <row r="9" spans="3:25" ht="30" customHeight="1" x14ac:dyDescent="0.25">
      <c r="C9" s="3" t="s">
        <v>39</v>
      </c>
      <c r="D9" s="2" t="s">
        <v>46</v>
      </c>
      <c r="E9" s="1" t="s">
        <v>13</v>
      </c>
      <c r="F9" s="4" t="s">
        <v>24</v>
      </c>
      <c r="G9" s="1">
        <v>72267000</v>
      </c>
      <c r="H9" s="1" t="s">
        <v>25</v>
      </c>
      <c r="I9" s="2" t="s">
        <v>26</v>
      </c>
      <c r="J9" s="7" t="s">
        <v>29</v>
      </c>
      <c r="K9" s="7"/>
      <c r="L9" s="7" t="s">
        <v>28</v>
      </c>
      <c r="M9" s="7" t="s">
        <v>35</v>
      </c>
      <c r="N9" s="2" t="s">
        <v>75</v>
      </c>
      <c r="O9" s="2" t="s">
        <v>32</v>
      </c>
      <c r="P9" s="2"/>
      <c r="Q9" s="5">
        <v>3120</v>
      </c>
      <c r="R9" s="6">
        <f>Q9*25%</f>
        <v>780</v>
      </c>
      <c r="S9" s="5">
        <f xml:space="preserve"> Q9+R9</f>
        <v>3900</v>
      </c>
      <c r="T9" s="1" t="s">
        <v>69</v>
      </c>
      <c r="U9" s="7" t="s">
        <v>32</v>
      </c>
      <c r="V9" s="1" t="s">
        <v>50</v>
      </c>
      <c r="W9" s="1" t="s">
        <v>155</v>
      </c>
      <c r="X9" s="5">
        <v>3900</v>
      </c>
      <c r="Y9" s="1"/>
    </row>
    <row r="10" spans="3:25" ht="30" customHeight="1" x14ac:dyDescent="0.25">
      <c r="C10" s="3" t="s">
        <v>40</v>
      </c>
      <c r="D10" s="2" t="s">
        <v>46</v>
      </c>
      <c r="E10" s="1" t="s">
        <v>13</v>
      </c>
      <c r="F10" s="4" t="s">
        <v>37</v>
      </c>
      <c r="G10" s="1">
        <v>72267000</v>
      </c>
      <c r="H10" s="1" t="s">
        <v>25</v>
      </c>
      <c r="I10" s="2" t="s">
        <v>26</v>
      </c>
      <c r="J10" s="1" t="s">
        <v>29</v>
      </c>
      <c r="K10" s="7"/>
      <c r="L10" s="1" t="s">
        <v>42</v>
      </c>
      <c r="M10" s="1" t="s">
        <v>36</v>
      </c>
      <c r="N10" s="2" t="s">
        <v>82</v>
      </c>
      <c r="O10" s="2" t="s">
        <v>32</v>
      </c>
      <c r="P10" s="2"/>
      <c r="Q10" s="5">
        <v>720</v>
      </c>
      <c r="R10" s="6">
        <f t="shared" ref="R10:R25" si="0">Q10*25%</f>
        <v>180</v>
      </c>
      <c r="S10" s="5">
        <f t="shared" ref="S10:S27" si="1" xml:space="preserve"> Q10+R10</f>
        <v>900</v>
      </c>
      <c r="T10" s="1" t="s">
        <v>69</v>
      </c>
      <c r="U10" s="7" t="s">
        <v>32</v>
      </c>
      <c r="V10" s="1" t="s">
        <v>50</v>
      </c>
      <c r="W10" s="1" t="s">
        <v>155</v>
      </c>
      <c r="X10" s="6">
        <v>900</v>
      </c>
      <c r="Y10" s="1"/>
    </row>
    <row r="11" spans="3:25" ht="30" customHeight="1" x14ac:dyDescent="0.25">
      <c r="C11" s="3" t="s">
        <v>41</v>
      </c>
      <c r="D11" s="2" t="s">
        <v>46</v>
      </c>
      <c r="E11" s="1" t="s">
        <v>13</v>
      </c>
      <c r="F11" s="4" t="s">
        <v>38</v>
      </c>
      <c r="G11" s="1">
        <v>72267000</v>
      </c>
      <c r="H11" s="1" t="s">
        <v>25</v>
      </c>
      <c r="I11" s="2" t="s">
        <v>26</v>
      </c>
      <c r="J11" s="1" t="s">
        <v>29</v>
      </c>
      <c r="K11" s="7"/>
      <c r="L11" s="1" t="s">
        <v>43</v>
      </c>
      <c r="M11" s="1" t="s">
        <v>36</v>
      </c>
      <c r="N11" s="2" t="s">
        <v>76</v>
      </c>
      <c r="O11" s="2" t="s">
        <v>32</v>
      </c>
      <c r="P11" s="2"/>
      <c r="Q11" s="6">
        <v>540</v>
      </c>
      <c r="R11" s="6">
        <f t="shared" si="0"/>
        <v>135</v>
      </c>
      <c r="S11" s="5">
        <f t="shared" si="1"/>
        <v>675</v>
      </c>
      <c r="T11" s="1" t="s">
        <v>69</v>
      </c>
      <c r="U11" s="7" t="s">
        <v>32</v>
      </c>
      <c r="V11" s="1" t="s">
        <v>50</v>
      </c>
      <c r="W11" s="1" t="s">
        <v>155</v>
      </c>
      <c r="X11" s="6">
        <v>675</v>
      </c>
      <c r="Y11" s="1"/>
    </row>
    <row r="12" spans="3:25" ht="30" customHeight="1" x14ac:dyDescent="0.25">
      <c r="C12" s="3" t="s">
        <v>47</v>
      </c>
      <c r="D12" s="2" t="s">
        <v>46</v>
      </c>
      <c r="E12" s="1" t="s">
        <v>14</v>
      </c>
      <c r="F12" s="4" t="s">
        <v>93</v>
      </c>
      <c r="G12" s="1">
        <v>79960000</v>
      </c>
      <c r="H12" s="1" t="s">
        <v>25</v>
      </c>
      <c r="I12" s="2" t="s">
        <v>26</v>
      </c>
      <c r="J12" s="2" t="s">
        <v>63</v>
      </c>
      <c r="K12" s="7">
        <v>2</v>
      </c>
      <c r="L12" s="1" t="s">
        <v>44</v>
      </c>
      <c r="M12" s="1" t="s">
        <v>45</v>
      </c>
      <c r="N12" s="2" t="s">
        <v>81</v>
      </c>
      <c r="O12" s="2" t="s">
        <v>32</v>
      </c>
      <c r="P12" s="2"/>
      <c r="Q12" s="6">
        <v>900</v>
      </c>
      <c r="R12" s="6">
        <v>0</v>
      </c>
      <c r="S12" s="5">
        <f t="shared" si="1"/>
        <v>900</v>
      </c>
      <c r="T12" s="1" t="s">
        <v>68</v>
      </c>
      <c r="U12" s="7" t="s">
        <v>32</v>
      </c>
      <c r="V12" s="1" t="s">
        <v>50</v>
      </c>
      <c r="W12" s="1" t="s">
        <v>48</v>
      </c>
      <c r="X12" s="6">
        <v>900</v>
      </c>
      <c r="Y12" s="1"/>
    </row>
    <row r="13" spans="3:25" ht="30" customHeight="1" x14ac:dyDescent="0.25">
      <c r="C13" s="3" t="s">
        <v>60</v>
      </c>
      <c r="D13" s="2" t="s">
        <v>46</v>
      </c>
      <c r="E13" s="1" t="s">
        <v>14</v>
      </c>
      <c r="F13" s="17" t="s">
        <v>94</v>
      </c>
      <c r="G13" s="1">
        <v>79960000</v>
      </c>
      <c r="H13" s="1" t="s">
        <v>25</v>
      </c>
      <c r="I13" s="2" t="s">
        <v>26</v>
      </c>
      <c r="J13" s="2" t="s">
        <v>63</v>
      </c>
      <c r="K13" s="7">
        <v>3</v>
      </c>
      <c r="L13" s="1" t="s">
        <v>78</v>
      </c>
      <c r="M13" s="1" t="s">
        <v>45</v>
      </c>
      <c r="N13" s="2" t="s">
        <v>80</v>
      </c>
      <c r="O13" s="1" t="s">
        <v>32</v>
      </c>
      <c r="P13" s="1"/>
      <c r="Q13" s="5">
        <v>3325</v>
      </c>
      <c r="R13" s="6">
        <v>0</v>
      </c>
      <c r="S13" s="5">
        <f t="shared" si="1"/>
        <v>3325</v>
      </c>
      <c r="T13" s="1" t="s">
        <v>68</v>
      </c>
      <c r="U13" s="7" t="s">
        <v>32</v>
      </c>
      <c r="V13" s="1" t="s">
        <v>50</v>
      </c>
      <c r="W13" s="1" t="s">
        <v>48</v>
      </c>
      <c r="X13" s="5">
        <v>3325</v>
      </c>
      <c r="Y13" s="1"/>
    </row>
    <row r="14" spans="3:25" ht="30" customHeight="1" x14ac:dyDescent="0.25">
      <c r="C14" s="3" t="s">
        <v>67</v>
      </c>
      <c r="D14" s="2" t="s">
        <v>46</v>
      </c>
      <c r="E14" s="1" t="s">
        <v>16</v>
      </c>
      <c r="F14" s="4" t="s">
        <v>61</v>
      </c>
      <c r="G14" s="1">
        <v>50860000</v>
      </c>
      <c r="H14" s="1" t="s">
        <v>25</v>
      </c>
      <c r="I14" s="2" t="s">
        <v>26</v>
      </c>
      <c r="J14" s="1" t="s">
        <v>31</v>
      </c>
      <c r="K14" s="7"/>
      <c r="L14" s="1" t="s">
        <v>62</v>
      </c>
      <c r="M14" s="15" t="s">
        <v>65</v>
      </c>
      <c r="N14" s="16" t="s">
        <v>66</v>
      </c>
      <c r="O14" s="1" t="s">
        <v>32</v>
      </c>
      <c r="P14" s="1"/>
      <c r="Q14" s="6">
        <v>440</v>
      </c>
      <c r="R14" s="6">
        <v>0</v>
      </c>
      <c r="S14" s="5">
        <f t="shared" si="1"/>
        <v>440</v>
      </c>
      <c r="T14" s="1" t="s">
        <v>70</v>
      </c>
      <c r="U14" s="7" t="s">
        <v>32</v>
      </c>
      <c r="V14" s="1" t="s">
        <v>50</v>
      </c>
      <c r="W14" s="1" t="s">
        <v>71</v>
      </c>
      <c r="X14" s="5">
        <v>440</v>
      </c>
      <c r="Y14" s="1"/>
    </row>
    <row r="15" spans="3:25" ht="30" customHeight="1" x14ac:dyDescent="0.25">
      <c r="C15" s="3" t="s">
        <v>77</v>
      </c>
      <c r="D15" s="2" t="s">
        <v>46</v>
      </c>
      <c r="E15" s="1" t="s">
        <v>16</v>
      </c>
      <c r="F15" s="4" t="s">
        <v>72</v>
      </c>
      <c r="G15" s="1">
        <v>50860000</v>
      </c>
      <c r="H15" s="1" t="s">
        <v>25</v>
      </c>
      <c r="I15" s="2" t="s">
        <v>26</v>
      </c>
      <c r="J15" s="2" t="s">
        <v>63</v>
      </c>
      <c r="K15" s="7">
        <v>2</v>
      </c>
      <c r="L15" s="1" t="s">
        <v>73</v>
      </c>
      <c r="M15" s="15" t="s">
        <v>74</v>
      </c>
      <c r="N15" s="2" t="s">
        <v>79</v>
      </c>
      <c r="O15" s="1" t="s">
        <v>32</v>
      </c>
      <c r="P15" s="1"/>
      <c r="Q15" s="5">
        <v>1584</v>
      </c>
      <c r="R15" s="6">
        <f t="shared" si="0"/>
        <v>396</v>
      </c>
      <c r="S15" s="5">
        <f t="shared" si="1"/>
        <v>1980</v>
      </c>
      <c r="T15" s="1" t="s">
        <v>83</v>
      </c>
      <c r="U15" s="7" t="s">
        <v>32</v>
      </c>
      <c r="V15" s="1" t="s">
        <v>50</v>
      </c>
      <c r="W15" s="1" t="s">
        <v>84</v>
      </c>
      <c r="X15" s="5">
        <v>1584</v>
      </c>
      <c r="Y15" s="1"/>
    </row>
    <row r="16" spans="3:25" ht="30" customHeight="1" x14ac:dyDescent="0.25">
      <c r="C16" s="3" t="s">
        <v>85</v>
      </c>
      <c r="D16" s="2" t="s">
        <v>46</v>
      </c>
      <c r="E16" s="1" t="s">
        <v>14</v>
      </c>
      <c r="F16" s="4" t="s">
        <v>92</v>
      </c>
      <c r="G16" s="1">
        <v>79960000</v>
      </c>
      <c r="H16" s="1" t="s">
        <v>25</v>
      </c>
      <c r="I16" s="2" t="s">
        <v>26</v>
      </c>
      <c r="J16" s="1" t="s">
        <v>31</v>
      </c>
      <c r="K16" s="7"/>
      <c r="L16" s="1" t="s">
        <v>86</v>
      </c>
      <c r="M16" s="15" t="s">
        <v>87</v>
      </c>
      <c r="N16" s="2" t="s">
        <v>88</v>
      </c>
      <c r="O16" s="1" t="s">
        <v>32</v>
      </c>
      <c r="P16" s="1"/>
      <c r="Q16" s="5">
        <v>225</v>
      </c>
      <c r="R16" s="6">
        <v>0</v>
      </c>
      <c r="S16" s="5">
        <f t="shared" si="1"/>
        <v>225</v>
      </c>
      <c r="T16" s="1" t="s">
        <v>89</v>
      </c>
      <c r="U16" s="7" t="s">
        <v>32</v>
      </c>
      <c r="V16" s="1" t="s">
        <v>50</v>
      </c>
      <c r="W16" s="1" t="s">
        <v>90</v>
      </c>
      <c r="X16" s="5">
        <v>225</v>
      </c>
      <c r="Y16" s="1"/>
    </row>
    <row r="17" spans="3:25" ht="30" customHeight="1" x14ac:dyDescent="0.25">
      <c r="C17" s="3" t="s">
        <v>147</v>
      </c>
      <c r="D17" s="2" t="s">
        <v>46</v>
      </c>
      <c r="E17" s="1" t="s">
        <v>22</v>
      </c>
      <c r="F17" s="4" t="s">
        <v>146</v>
      </c>
      <c r="G17" s="1">
        <v>48000000</v>
      </c>
      <c r="H17" s="1" t="s">
        <v>25</v>
      </c>
      <c r="I17" s="2" t="s">
        <v>26</v>
      </c>
      <c r="J17" s="1" t="s">
        <v>31</v>
      </c>
      <c r="K17" s="7"/>
      <c r="L17" s="1" t="s">
        <v>142</v>
      </c>
      <c r="M17" s="15" t="s">
        <v>143</v>
      </c>
      <c r="N17" s="2" t="s">
        <v>75</v>
      </c>
      <c r="O17" s="1" t="s">
        <v>32</v>
      </c>
      <c r="P17" s="1"/>
      <c r="Q17" s="5">
        <v>3125</v>
      </c>
      <c r="R17" s="6">
        <v>781.25</v>
      </c>
      <c r="S17" s="5">
        <f t="shared" si="1"/>
        <v>3906.25</v>
      </c>
      <c r="T17" s="1" t="s">
        <v>144</v>
      </c>
      <c r="U17" s="7" t="s">
        <v>32</v>
      </c>
      <c r="V17" s="1" t="s">
        <v>50</v>
      </c>
      <c r="W17" s="1" t="s">
        <v>145</v>
      </c>
      <c r="X17" s="5">
        <v>3906.25</v>
      </c>
      <c r="Y17" s="1"/>
    </row>
    <row r="18" spans="3:25" ht="30" customHeight="1" x14ac:dyDescent="0.25">
      <c r="C18" s="3" t="s">
        <v>95</v>
      </c>
      <c r="D18" s="2" t="s">
        <v>46</v>
      </c>
      <c r="E18" s="1" t="s">
        <v>14</v>
      </c>
      <c r="F18" s="4" t="s">
        <v>91</v>
      </c>
      <c r="G18" s="1">
        <v>79960000</v>
      </c>
      <c r="H18" s="1" t="s">
        <v>25</v>
      </c>
      <c r="I18" s="2" t="s">
        <v>26</v>
      </c>
      <c r="J18" s="1" t="s">
        <v>31</v>
      </c>
      <c r="K18" s="7"/>
      <c r="L18" s="1" t="s">
        <v>96</v>
      </c>
      <c r="M18" s="15" t="s">
        <v>97</v>
      </c>
      <c r="N18" s="2" t="s">
        <v>81</v>
      </c>
      <c r="O18" s="1" t="s">
        <v>32</v>
      </c>
      <c r="P18" s="1"/>
      <c r="Q18" s="5">
        <v>225</v>
      </c>
      <c r="R18" s="6">
        <v>0</v>
      </c>
      <c r="S18" s="5">
        <f t="shared" si="1"/>
        <v>225</v>
      </c>
      <c r="T18" s="1" t="s">
        <v>98</v>
      </c>
      <c r="U18" s="7" t="s">
        <v>32</v>
      </c>
      <c r="V18" s="1" t="s">
        <v>50</v>
      </c>
      <c r="W18" s="1" t="s">
        <v>99</v>
      </c>
      <c r="X18" s="5">
        <v>225</v>
      </c>
      <c r="Y18" s="1"/>
    </row>
    <row r="19" spans="3:25" ht="30" customHeight="1" x14ac:dyDescent="0.25">
      <c r="C19" s="3" t="s">
        <v>101</v>
      </c>
      <c r="D19" s="2" t="s">
        <v>46</v>
      </c>
      <c r="E19" s="1" t="s">
        <v>14</v>
      </c>
      <c r="F19" s="4" t="s">
        <v>100</v>
      </c>
      <c r="G19" s="1">
        <v>79960000</v>
      </c>
      <c r="H19" s="1" t="s">
        <v>25</v>
      </c>
      <c r="I19" s="2" t="s">
        <v>26</v>
      </c>
      <c r="J19" s="1" t="s">
        <v>31</v>
      </c>
      <c r="K19" s="7"/>
      <c r="L19" s="1" t="s">
        <v>102</v>
      </c>
      <c r="M19" s="15" t="s">
        <v>97</v>
      </c>
      <c r="N19" s="2" t="s">
        <v>80</v>
      </c>
      <c r="O19" s="1" t="s">
        <v>32</v>
      </c>
      <c r="P19" s="1"/>
      <c r="Q19" s="5">
        <v>400</v>
      </c>
      <c r="R19" s="6">
        <v>0</v>
      </c>
      <c r="S19" s="5">
        <f t="shared" si="1"/>
        <v>400</v>
      </c>
      <c r="T19" s="1" t="s">
        <v>98</v>
      </c>
      <c r="U19" s="7" t="s">
        <v>32</v>
      </c>
      <c r="V19" s="1" t="s">
        <v>50</v>
      </c>
      <c r="W19" s="1" t="s">
        <v>99</v>
      </c>
      <c r="X19" s="5">
        <v>400</v>
      </c>
      <c r="Y19" s="1"/>
    </row>
    <row r="20" spans="3:25" ht="30" customHeight="1" x14ac:dyDescent="0.25">
      <c r="C20" s="3" t="s">
        <v>109</v>
      </c>
      <c r="D20" s="2" t="s">
        <v>46</v>
      </c>
      <c r="E20" s="1" t="s">
        <v>15</v>
      </c>
      <c r="F20" s="4" t="s">
        <v>103</v>
      </c>
      <c r="G20" s="1">
        <v>45442100</v>
      </c>
      <c r="H20" s="1" t="s">
        <v>25</v>
      </c>
      <c r="I20" s="2" t="s">
        <v>26</v>
      </c>
      <c r="J20" s="2" t="s">
        <v>63</v>
      </c>
      <c r="K20" s="7">
        <v>2</v>
      </c>
      <c r="L20" s="1" t="s">
        <v>104</v>
      </c>
      <c r="M20" s="15" t="s">
        <v>105</v>
      </c>
      <c r="N20" s="2" t="s">
        <v>106</v>
      </c>
      <c r="O20" s="1" t="s">
        <v>32</v>
      </c>
      <c r="P20" s="1"/>
      <c r="Q20" s="5">
        <v>5105</v>
      </c>
      <c r="R20" s="6">
        <f t="shared" si="0"/>
        <v>1276.25</v>
      </c>
      <c r="S20" s="5">
        <f t="shared" si="1"/>
        <v>6381.25</v>
      </c>
      <c r="T20" s="1" t="s">
        <v>107</v>
      </c>
      <c r="U20" s="7" t="s">
        <v>32</v>
      </c>
      <c r="V20" s="1" t="s">
        <v>50</v>
      </c>
      <c r="W20" s="1" t="s">
        <v>108</v>
      </c>
      <c r="X20" s="5">
        <v>6381.25</v>
      </c>
      <c r="Y20" s="1"/>
    </row>
    <row r="21" spans="3:25" ht="30" customHeight="1" x14ac:dyDescent="0.25">
      <c r="C21" s="3" t="s">
        <v>110</v>
      </c>
      <c r="D21" s="2" t="s">
        <v>46</v>
      </c>
      <c r="E21" s="1" t="s">
        <v>12</v>
      </c>
      <c r="F21" s="4" t="s">
        <v>141</v>
      </c>
      <c r="G21" s="1">
        <v>79340000</v>
      </c>
      <c r="H21" s="1" t="s">
        <v>25</v>
      </c>
      <c r="I21" s="2" t="s">
        <v>26</v>
      </c>
      <c r="J21" s="1" t="s">
        <v>29</v>
      </c>
      <c r="K21" s="7"/>
      <c r="L21" s="1" t="s">
        <v>111</v>
      </c>
      <c r="M21" s="15" t="s">
        <v>112</v>
      </c>
      <c r="N21" s="2" t="s">
        <v>113</v>
      </c>
      <c r="O21" s="1" t="s">
        <v>32</v>
      </c>
      <c r="P21" s="1"/>
      <c r="Q21" s="5">
        <v>1384</v>
      </c>
      <c r="R21" s="6">
        <f t="shared" si="0"/>
        <v>346</v>
      </c>
      <c r="S21" s="5">
        <f t="shared" si="1"/>
        <v>1730</v>
      </c>
      <c r="T21" s="1" t="s">
        <v>114</v>
      </c>
      <c r="U21" s="7" t="s">
        <v>32</v>
      </c>
      <c r="V21" s="1" t="s">
        <v>33</v>
      </c>
      <c r="W21" s="1" t="s">
        <v>34</v>
      </c>
      <c r="X21" s="5"/>
      <c r="Y21" s="1"/>
    </row>
    <row r="22" spans="3:25" ht="30" customHeight="1" x14ac:dyDescent="0.25">
      <c r="C22" s="3" t="s">
        <v>120</v>
      </c>
      <c r="D22" s="2" t="s">
        <v>46</v>
      </c>
      <c r="E22" s="1" t="s">
        <v>12</v>
      </c>
      <c r="F22" s="4" t="s">
        <v>115</v>
      </c>
      <c r="G22" s="1">
        <v>79340000</v>
      </c>
      <c r="H22" s="1" t="s">
        <v>25</v>
      </c>
      <c r="I22" s="2" t="s">
        <v>26</v>
      </c>
      <c r="J22" s="1" t="s">
        <v>29</v>
      </c>
      <c r="K22" s="7"/>
      <c r="L22" s="1" t="s">
        <v>116</v>
      </c>
      <c r="M22" s="15" t="s">
        <v>117</v>
      </c>
      <c r="N22" s="2" t="s">
        <v>118</v>
      </c>
      <c r="O22" s="1" t="s">
        <v>32</v>
      </c>
      <c r="P22" s="1"/>
      <c r="Q22" s="5">
        <v>2280</v>
      </c>
      <c r="R22" s="6">
        <f t="shared" si="0"/>
        <v>570</v>
      </c>
      <c r="S22" s="5">
        <f t="shared" si="1"/>
        <v>2850</v>
      </c>
      <c r="T22" s="1" t="s">
        <v>119</v>
      </c>
      <c r="U22" s="7" t="s">
        <v>32</v>
      </c>
      <c r="V22" s="1" t="s">
        <v>33</v>
      </c>
      <c r="W22" s="1" t="s">
        <v>34</v>
      </c>
      <c r="X22" s="5"/>
      <c r="Y22" s="1"/>
    </row>
    <row r="23" spans="3:25" ht="30" customHeight="1" x14ac:dyDescent="0.25">
      <c r="C23" s="3" t="s">
        <v>123</v>
      </c>
      <c r="D23" s="2" t="s">
        <v>46</v>
      </c>
      <c r="E23" s="1" t="s">
        <v>13</v>
      </c>
      <c r="F23" s="4" t="s">
        <v>121</v>
      </c>
      <c r="G23" s="1">
        <v>72267000</v>
      </c>
      <c r="H23" s="1" t="s">
        <v>25</v>
      </c>
      <c r="I23" s="2" t="s">
        <v>26</v>
      </c>
      <c r="J23" s="1" t="s">
        <v>29</v>
      </c>
      <c r="K23" s="7"/>
      <c r="L23" s="1" t="s">
        <v>122</v>
      </c>
      <c r="M23" s="15" t="s">
        <v>117</v>
      </c>
      <c r="N23" s="2" t="s">
        <v>75</v>
      </c>
      <c r="O23" s="1" t="s">
        <v>32</v>
      </c>
      <c r="P23" s="1"/>
      <c r="Q23" s="5">
        <v>1593.6</v>
      </c>
      <c r="R23" s="6">
        <f t="shared" si="0"/>
        <v>398.4</v>
      </c>
      <c r="S23" s="5">
        <f t="shared" si="1"/>
        <v>1992</v>
      </c>
      <c r="T23" s="1" t="s">
        <v>114</v>
      </c>
      <c r="U23" s="7" t="s">
        <v>32</v>
      </c>
      <c r="V23" s="1" t="s">
        <v>33</v>
      </c>
      <c r="W23" s="1" t="s">
        <v>34</v>
      </c>
      <c r="X23" s="5"/>
      <c r="Y23" s="1"/>
    </row>
    <row r="24" spans="3:25" ht="30" customHeight="1" x14ac:dyDescent="0.25">
      <c r="C24" s="3" t="s">
        <v>131</v>
      </c>
      <c r="D24" s="2" t="s">
        <v>46</v>
      </c>
      <c r="E24" s="1" t="s">
        <v>16</v>
      </c>
      <c r="F24" s="4" t="s">
        <v>129</v>
      </c>
      <c r="G24" s="1">
        <v>50860000</v>
      </c>
      <c r="H24" s="1" t="s">
        <v>25</v>
      </c>
      <c r="I24" s="2" t="s">
        <v>26</v>
      </c>
      <c r="J24" s="1" t="s">
        <v>31</v>
      </c>
      <c r="K24" s="7"/>
      <c r="L24" s="1" t="s">
        <v>130</v>
      </c>
      <c r="M24" s="15" t="s">
        <v>132</v>
      </c>
      <c r="N24" s="2" t="s">
        <v>133</v>
      </c>
      <c r="O24" s="1" t="s">
        <v>32</v>
      </c>
      <c r="P24" s="1"/>
      <c r="Q24" s="5">
        <v>2160</v>
      </c>
      <c r="R24" s="6">
        <v>0</v>
      </c>
      <c r="S24" s="5">
        <f t="shared" si="1"/>
        <v>2160</v>
      </c>
      <c r="T24" s="1" t="s">
        <v>134</v>
      </c>
      <c r="U24" s="7" t="s">
        <v>32</v>
      </c>
      <c r="V24" s="1" t="s">
        <v>50</v>
      </c>
      <c r="W24" s="1" t="s">
        <v>135</v>
      </c>
      <c r="X24" s="5">
        <v>2160</v>
      </c>
      <c r="Y24" s="1"/>
    </row>
    <row r="25" spans="3:25" ht="30" customHeight="1" x14ac:dyDescent="0.25">
      <c r="C25" s="3" t="s">
        <v>128</v>
      </c>
      <c r="D25" s="2" t="s">
        <v>46</v>
      </c>
      <c r="E25" s="1" t="s">
        <v>12</v>
      </c>
      <c r="F25" s="4" t="s">
        <v>141</v>
      </c>
      <c r="G25" s="1">
        <v>79340000</v>
      </c>
      <c r="H25" s="1" t="s">
        <v>25</v>
      </c>
      <c r="I25" s="2" t="s">
        <v>26</v>
      </c>
      <c r="J25" s="1" t="s">
        <v>29</v>
      </c>
      <c r="K25" s="7"/>
      <c r="L25" s="1" t="s">
        <v>124</v>
      </c>
      <c r="M25" s="15" t="s">
        <v>125</v>
      </c>
      <c r="N25" s="2" t="s">
        <v>126</v>
      </c>
      <c r="O25" s="1" t="s">
        <v>32</v>
      </c>
      <c r="P25" s="1"/>
      <c r="Q25" s="5">
        <v>1700</v>
      </c>
      <c r="R25" s="6">
        <f t="shared" si="0"/>
        <v>425</v>
      </c>
      <c r="S25" s="5">
        <f t="shared" si="1"/>
        <v>2125</v>
      </c>
      <c r="T25" s="1" t="s">
        <v>127</v>
      </c>
      <c r="U25" s="7" t="s">
        <v>32</v>
      </c>
      <c r="V25" s="1" t="s">
        <v>33</v>
      </c>
      <c r="W25" s="1" t="s">
        <v>34</v>
      </c>
      <c r="X25" s="5"/>
      <c r="Y25" s="1"/>
    </row>
    <row r="26" spans="3:25" ht="30" customHeight="1" x14ac:dyDescent="0.25">
      <c r="C26" s="3" t="s">
        <v>157</v>
      </c>
      <c r="D26" s="2" t="s">
        <v>46</v>
      </c>
      <c r="E26" s="1" t="s">
        <v>14</v>
      </c>
      <c r="F26" s="4" t="s">
        <v>152</v>
      </c>
      <c r="G26" s="1">
        <v>79960000</v>
      </c>
      <c r="H26" s="1" t="s">
        <v>25</v>
      </c>
      <c r="I26" s="2" t="s">
        <v>26</v>
      </c>
      <c r="J26" s="1" t="s">
        <v>31</v>
      </c>
      <c r="K26" s="7"/>
      <c r="L26" s="1" t="s">
        <v>148</v>
      </c>
      <c r="M26" s="1" t="s">
        <v>149</v>
      </c>
      <c r="N26" s="2" t="s">
        <v>80</v>
      </c>
      <c r="O26" s="1" t="s">
        <v>32</v>
      </c>
      <c r="P26" s="1"/>
      <c r="Q26" s="5">
        <v>665</v>
      </c>
      <c r="R26" s="6">
        <v>0</v>
      </c>
      <c r="S26" s="5">
        <f t="shared" si="1"/>
        <v>665</v>
      </c>
      <c r="T26" s="1" t="s">
        <v>150</v>
      </c>
      <c r="U26" s="7" t="s">
        <v>32</v>
      </c>
      <c r="V26" s="1" t="s">
        <v>50</v>
      </c>
      <c r="W26" s="1" t="s">
        <v>151</v>
      </c>
      <c r="X26" s="5">
        <v>665</v>
      </c>
      <c r="Y26" s="1"/>
    </row>
    <row r="27" spans="3:25" ht="30" customHeight="1" x14ac:dyDescent="0.25">
      <c r="C27" s="3" t="s">
        <v>158</v>
      </c>
      <c r="D27" s="2" t="s">
        <v>46</v>
      </c>
      <c r="E27" s="1" t="s">
        <v>14</v>
      </c>
      <c r="F27" s="4" t="s">
        <v>154</v>
      </c>
      <c r="G27" s="1">
        <v>79960000</v>
      </c>
      <c r="H27" s="1" t="s">
        <v>25</v>
      </c>
      <c r="I27" s="2" t="s">
        <v>26</v>
      </c>
      <c r="J27" s="1" t="s">
        <v>31</v>
      </c>
      <c r="K27" s="7"/>
      <c r="L27" s="1" t="s">
        <v>153</v>
      </c>
      <c r="M27" s="1" t="s">
        <v>149</v>
      </c>
      <c r="N27" s="2" t="s">
        <v>81</v>
      </c>
      <c r="O27" s="1" t="s">
        <v>32</v>
      </c>
      <c r="P27" s="1"/>
      <c r="Q27" s="5">
        <v>225</v>
      </c>
      <c r="R27" s="6">
        <v>0</v>
      </c>
      <c r="S27" s="5">
        <f t="shared" si="1"/>
        <v>225</v>
      </c>
      <c r="T27" s="1" t="s">
        <v>150</v>
      </c>
      <c r="U27" s="7" t="s">
        <v>32</v>
      </c>
      <c r="V27" s="1" t="s">
        <v>50</v>
      </c>
      <c r="W27" s="1" t="s">
        <v>151</v>
      </c>
      <c r="X27" s="5">
        <v>225</v>
      </c>
      <c r="Y27" s="1"/>
    </row>
    <row r="28" spans="3:25" x14ac:dyDescent="0.25">
      <c r="R28" s="13"/>
    </row>
    <row r="29" spans="3:25" x14ac:dyDescent="0.25">
      <c r="C29" t="s">
        <v>156</v>
      </c>
    </row>
  </sheetData>
  <hyperlinks>
    <hyperlink ref="C9" r:id="rId1"/>
    <hyperlink ref="C10" r:id="rId2"/>
    <hyperlink ref="C12" r:id="rId3"/>
    <hyperlink ref="C13" r:id="rId4"/>
    <hyperlink ref="C14" r:id="rId5"/>
    <hyperlink ref="C15" r:id="rId6"/>
    <hyperlink ref="C16" r:id="rId7"/>
    <hyperlink ref="C18" r:id="rId8"/>
    <hyperlink ref="C19" r:id="rId9"/>
    <hyperlink ref="C20" r:id="rId10"/>
    <hyperlink ref="C21" r:id="rId11"/>
    <hyperlink ref="C22" r:id="rId12"/>
    <hyperlink ref="C23" r:id="rId13"/>
    <hyperlink ref="C25" r:id="rId14"/>
    <hyperlink ref="C24" r:id="rId15"/>
    <hyperlink ref="C17" r:id="rId16"/>
    <hyperlink ref="C11" r:id="rId17"/>
    <hyperlink ref="C26" r:id="rId18"/>
    <hyperlink ref="C27" r:id="rId19"/>
  </hyperlinks>
  <pageMargins left="0.7" right="0.7" top="0.75" bottom="0.75" header="0.3" footer="0.3"/>
  <pageSetup paperSize="9" orientation="portrait" r:id="rId2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List2!$D$4:$D$15</xm:f>
          </x14:formula1>
          <xm:sqref>E9:E27</xm:sqref>
        </x14:dataValidation>
        <x14:dataValidation type="list" allowBlank="1" showInputMessage="1" showErrorMessage="1">
          <x14:formula1>
            <xm:f>List2!$F$4:$F$7</xm:f>
          </x14:formula1>
          <xm:sqref>J9:J27</xm:sqref>
        </x14:dataValidation>
        <x14:dataValidation type="list" allowBlank="1" showInputMessage="1" showErrorMessage="1">
          <x14:formula1>
            <xm:f>List2!$I$4:$I$7</xm:f>
          </x14:formula1>
          <xm:sqref>V9:V27</xm:sqref>
        </x14:dataValidation>
        <x14:dataValidation type="list" allowBlank="1" showInputMessage="1" showErrorMessage="1">
          <x14:formula1>
            <xm:f>List2!$L$4:$L$5</xm:f>
          </x14:formula1>
          <xm:sqref>O9:O27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5"/>
  <sheetViews>
    <sheetView workbookViewId="0">
      <selection activeCell="F18" sqref="F18"/>
    </sheetView>
  </sheetViews>
  <sheetFormatPr defaultRowHeight="15" x14ac:dyDescent="0.25"/>
  <cols>
    <col min="6" max="6" width="24.28515625" customWidth="1"/>
    <col min="9" max="9" width="10.28515625" customWidth="1"/>
  </cols>
  <sheetData>
    <row r="4" spans="4:12" x14ac:dyDescent="0.25">
      <c r="D4" t="s">
        <v>12</v>
      </c>
      <c r="F4" t="s">
        <v>29</v>
      </c>
      <c r="I4" t="s">
        <v>33</v>
      </c>
      <c r="L4" t="s">
        <v>57</v>
      </c>
    </row>
    <row r="5" spans="4:12" x14ac:dyDescent="0.25">
      <c r="D5" t="s">
        <v>13</v>
      </c>
      <c r="F5" t="s">
        <v>30</v>
      </c>
      <c r="I5" t="s">
        <v>50</v>
      </c>
      <c r="L5" t="s">
        <v>32</v>
      </c>
    </row>
    <row r="6" spans="4:12" x14ac:dyDescent="0.25">
      <c r="D6" t="s">
        <v>14</v>
      </c>
      <c r="F6" t="s">
        <v>31</v>
      </c>
      <c r="I6" t="s">
        <v>52</v>
      </c>
    </row>
    <row r="7" spans="4:12" x14ac:dyDescent="0.25">
      <c r="D7" t="s">
        <v>15</v>
      </c>
      <c r="F7" t="s">
        <v>63</v>
      </c>
      <c r="I7" t="s">
        <v>51</v>
      </c>
    </row>
    <row r="8" spans="4:12" x14ac:dyDescent="0.25">
      <c r="D8" t="s">
        <v>16</v>
      </c>
    </row>
    <row r="9" spans="4:12" x14ac:dyDescent="0.25">
      <c r="D9" t="s">
        <v>17</v>
      </c>
    </row>
    <row r="10" spans="4:12" x14ac:dyDescent="0.25">
      <c r="D10" t="s">
        <v>18</v>
      </c>
    </row>
    <row r="11" spans="4:12" x14ac:dyDescent="0.25">
      <c r="D11" t="s">
        <v>19</v>
      </c>
    </row>
    <row r="12" spans="4:12" x14ac:dyDescent="0.25">
      <c r="D12" t="s">
        <v>20</v>
      </c>
    </row>
    <row r="13" spans="4:12" x14ac:dyDescent="0.25">
      <c r="D13" t="s">
        <v>21</v>
      </c>
    </row>
    <row r="14" spans="4:12" x14ac:dyDescent="0.25">
      <c r="D14" t="s">
        <v>22</v>
      </c>
    </row>
    <row r="15" spans="4:12" x14ac:dyDescent="0.25">
      <c r="D1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2025-01-09T10:55:07Z</dcterms:modified>
</cp:coreProperties>
</file>